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a-mdr\EMIT\Materials\Classmaterial-EMIT\EMIT2021\Week 9\W9-a\"/>
    </mc:Choice>
  </mc:AlternateContent>
  <bookViews>
    <workbookView xWindow="0" yWindow="0" windowWidth="23040" windowHeight="9192" activeTab="1"/>
  </bookViews>
  <sheets>
    <sheet name="Copyright" sheetId="2" r:id="rId1"/>
    <sheet name="Retention Rat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3" i="3"/>
  <c r="C24" i="3" l="1"/>
  <c r="D23" i="3" s="1"/>
  <c r="C17" i="3"/>
  <c r="D16" i="3" s="1"/>
  <c r="H9" i="3"/>
  <c r="F9" i="3"/>
  <c r="E11" i="3" s="1"/>
  <c r="J11" i="3" s="1"/>
  <c r="K9" i="3" l="1"/>
  <c r="M11" i="3" s="1"/>
  <c r="L10" i="3" s="1"/>
  <c r="D22" i="3"/>
  <c r="E24" i="3"/>
  <c r="E23" i="3" s="1"/>
  <c r="J23" i="3" s="1"/>
  <c r="H16" i="3"/>
  <c r="D15" i="3"/>
  <c r="E17" i="3"/>
  <c r="E16" i="3" s="1"/>
  <c r="J16" i="3" s="1"/>
  <c r="D21" i="3"/>
  <c r="E21" i="3" s="1"/>
  <c r="J17" i="3" l="1"/>
  <c r="J24" i="3"/>
  <c r="K16" i="3"/>
  <c r="H23" i="3" s="1"/>
  <c r="E22" i="3"/>
  <c r="J22" i="3" s="1"/>
  <c r="E15" i="3"/>
  <c r="J15" i="3" s="1"/>
  <c r="M17" i="3" l="1"/>
  <c r="L14" i="3" s="1"/>
  <c r="M15" i="3"/>
  <c r="N15" i="3" s="1"/>
  <c r="J21" i="3"/>
  <c r="K23" i="3"/>
  <c r="M23" i="3" s="1"/>
  <c r="M16" i="3"/>
  <c r="M21" i="3" l="1"/>
  <c r="N21" i="3" s="1"/>
  <c r="M22" i="3"/>
  <c r="N22" i="3" s="1"/>
  <c r="M24" i="3"/>
  <c r="L20" i="3" s="1"/>
</calcChain>
</file>

<file path=xl/sharedStrings.xml><?xml version="1.0" encoding="utf-8"?>
<sst xmlns="http://schemas.openxmlformats.org/spreadsheetml/2006/main" count="42" uniqueCount="31">
  <si>
    <t>New capital raised</t>
  </si>
  <si>
    <t>Investor share in round</t>
  </si>
  <si>
    <t>New shares issued</t>
  </si>
  <si>
    <t>Total investor shares</t>
  </si>
  <si>
    <t>Investor retention rate</t>
  </si>
  <si>
    <t>Post-money valuation</t>
  </si>
  <si>
    <t>Pre-money valuation</t>
  </si>
  <si>
    <t>Price per share</t>
  </si>
  <si>
    <t xml:space="preserve">Total shares </t>
  </si>
  <si>
    <t>($M)</t>
  </si>
  <si>
    <t>(in M)</t>
  </si>
  <si>
    <t>($)</t>
  </si>
  <si>
    <t>Round 1</t>
  </si>
  <si>
    <t>Investor 1</t>
  </si>
  <si>
    <t>Round 2</t>
  </si>
  <si>
    <t>All investors</t>
  </si>
  <si>
    <t>Investor 2</t>
  </si>
  <si>
    <t>Round 3</t>
  </si>
  <si>
    <t>Investor 3</t>
  </si>
  <si>
    <t>© 2020 Marco Da Rin and Thomas Hellmann</t>
  </si>
  <si>
    <t>Fundamentals of Entrepreneurial Finance</t>
  </si>
  <si>
    <t>green background = input cells (from which formulas derive results)</t>
  </si>
  <si>
    <t>Chapter 09</t>
  </si>
  <si>
    <t>Retention rate</t>
  </si>
  <si>
    <t>Investor's ownership</t>
  </si>
  <si>
    <t>Entrepreneur's shares</t>
  </si>
  <si>
    <t>(this table replicates and extends Table 9.3 in the book)</t>
  </si>
  <si>
    <t>Entrepreneur's ownership</t>
  </si>
  <si>
    <t>Entrepreneur</t>
  </si>
  <si>
    <t>Investor Retention Rate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</si>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</sst>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9" fontId="3" fillId="2" borderId="0" xfId="0" applyNumberFormat="1" applyFont="1" applyFill="1"/>
    <xf numFmtId="0" fontId="3" fillId="2" borderId="0" xfId="0" applyFont="1" applyFill="1" applyAlignment="1">
      <alignment horizontal="center"/>
    </xf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2" borderId="0" xfId="0" applyFont="1" applyFill="1" applyBorder="1" applyAlignment="1">
      <alignment horizontal="center" vertical="top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D23" sqref="D23"/>
    </sheetView>
  </sheetViews>
  <sheetFormatPr defaultRowHeight="14.4" x14ac:dyDescent="0.3"/>
  <sheetData>
    <row r="2" spans="1:1" ht="16.8" customHeight="1" x14ac:dyDescent="0.3"/>
    <row r="3" spans="1:1" ht="18" x14ac:dyDescent="0.35">
      <c r="A3" s="5" t="s">
        <v>19</v>
      </c>
    </row>
    <row r="4" spans="1:1" ht="18" x14ac:dyDescent="0.35">
      <c r="A4" s="5" t="s">
        <v>20</v>
      </c>
    </row>
    <row r="5" spans="1:1" ht="18" x14ac:dyDescent="0.35">
      <c r="A5" s="5" t="s">
        <v>22</v>
      </c>
    </row>
    <row r="6" spans="1:1" ht="18" x14ac:dyDescent="0.35">
      <c r="A6" s="5" t="s">
        <v>23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B4" workbookViewId="0">
      <selection activeCell="E27" sqref="E27"/>
    </sheetView>
  </sheetViews>
  <sheetFormatPr defaultRowHeight="14.4" x14ac:dyDescent="0.3"/>
  <cols>
    <col min="1" max="1" width="56.33203125" style="4" bestFit="1" customWidth="1"/>
    <col min="2" max="2" width="15.5546875" customWidth="1"/>
    <col min="3" max="3" width="12.77734375" customWidth="1"/>
    <col min="4" max="4" width="15.21875" customWidth="1"/>
    <col min="5" max="5" width="12.6640625" customWidth="1"/>
    <col min="6" max="6" width="10.5546875" style="2" customWidth="1"/>
    <col min="7" max="7" width="12.88671875" style="2" customWidth="1"/>
    <col min="8" max="8" width="14.21875" style="2" customWidth="1"/>
    <col min="9" max="9" width="14.77734375" customWidth="1"/>
    <col min="10" max="10" width="15.77734375" customWidth="1"/>
    <col min="11" max="11" width="10.77734375" customWidth="1"/>
    <col min="12" max="12" width="14.5546875" style="2" customWidth="1"/>
    <col min="13" max="13" width="12.77734375" customWidth="1"/>
    <col min="14" max="14" width="14.77734375" customWidth="1"/>
    <col min="17" max="17" width="14.77734375" bestFit="1" customWidth="1"/>
  </cols>
  <sheetData>
    <row r="1" spans="1:17" ht="18" x14ac:dyDescent="0.35">
      <c r="A1" s="6" t="s">
        <v>29</v>
      </c>
      <c r="B1" s="1"/>
      <c r="D1" s="1"/>
      <c r="E1" s="1"/>
      <c r="F1" s="3"/>
      <c r="G1" s="3"/>
      <c r="H1" s="3"/>
      <c r="J1" s="1"/>
      <c r="L1" s="3"/>
      <c r="Q1" s="1"/>
    </row>
    <row r="2" spans="1:17" ht="18" x14ac:dyDescent="0.35">
      <c r="A2" s="6" t="s">
        <v>26</v>
      </c>
      <c r="B2" s="1"/>
      <c r="D2" s="1"/>
      <c r="E2" s="1"/>
      <c r="F2" s="3"/>
      <c r="G2" s="3"/>
      <c r="H2" s="3"/>
      <c r="J2" s="1"/>
      <c r="L2" s="3"/>
      <c r="Q2" s="1"/>
    </row>
    <row r="3" spans="1:17" s="8" customFormat="1" ht="15.6" x14ac:dyDescent="0.3">
      <c r="A3" s="7" t="s">
        <v>21</v>
      </c>
      <c r="B3" s="31"/>
      <c r="F3" s="9"/>
      <c r="G3" s="9"/>
      <c r="H3" s="9"/>
      <c r="L3" s="9"/>
    </row>
    <row r="4" spans="1:17" s="8" customFormat="1" ht="15.6" x14ac:dyDescent="0.3">
      <c r="A4" s="10"/>
      <c r="B4" s="10"/>
      <c r="C4" s="11"/>
      <c r="E4" s="11"/>
      <c r="F4" s="12"/>
      <c r="G4" s="12"/>
      <c r="H4" s="11"/>
      <c r="I4" s="12"/>
      <c r="J4" s="11"/>
      <c r="K4" s="11"/>
      <c r="L4" s="9"/>
      <c r="M4" s="11"/>
    </row>
    <row r="5" spans="1:17" s="8" customFormat="1" ht="15.6" x14ac:dyDescent="0.3">
      <c r="A5" s="10"/>
      <c r="B5" s="10"/>
      <c r="F5" s="9"/>
      <c r="G5" s="9"/>
      <c r="I5" s="9"/>
      <c r="L5" s="9"/>
    </row>
    <row r="6" spans="1:17" s="8" customFormat="1" ht="30.6" customHeight="1" x14ac:dyDescent="0.3">
      <c r="A6" s="10"/>
      <c r="B6" s="13"/>
      <c r="C6" s="14" t="s">
        <v>0</v>
      </c>
      <c r="D6" s="15" t="s">
        <v>1</v>
      </c>
      <c r="E6" s="14" t="s">
        <v>2</v>
      </c>
      <c r="F6" s="14" t="s">
        <v>7</v>
      </c>
      <c r="G6" s="15" t="s">
        <v>6</v>
      </c>
      <c r="H6" s="15" t="s">
        <v>5</v>
      </c>
      <c r="I6" s="14" t="s">
        <v>25</v>
      </c>
      <c r="J6" s="14" t="s">
        <v>3</v>
      </c>
      <c r="K6" s="14" t="s">
        <v>8</v>
      </c>
      <c r="L6" s="14" t="s">
        <v>27</v>
      </c>
      <c r="M6" s="14" t="s">
        <v>24</v>
      </c>
      <c r="N6" s="15" t="s">
        <v>4</v>
      </c>
    </row>
    <row r="7" spans="1:17" s="8" customFormat="1" ht="15.6" x14ac:dyDescent="0.3">
      <c r="A7" s="10"/>
      <c r="B7" s="13"/>
      <c r="C7" s="16" t="s">
        <v>9</v>
      </c>
      <c r="E7" s="16" t="s">
        <v>10</v>
      </c>
      <c r="F7" s="16" t="s">
        <v>11</v>
      </c>
      <c r="G7" s="16" t="s">
        <v>9</v>
      </c>
      <c r="H7" s="16" t="s">
        <v>9</v>
      </c>
      <c r="I7" s="16" t="s">
        <v>10</v>
      </c>
      <c r="J7" s="16" t="s">
        <v>10</v>
      </c>
      <c r="K7" s="16" t="s">
        <v>10</v>
      </c>
      <c r="L7" s="12"/>
      <c r="M7" s="16"/>
    </row>
    <row r="8" spans="1:17" s="8" customFormat="1" ht="15.6" x14ac:dyDescent="0.3">
      <c r="A8" s="10"/>
      <c r="B8" s="13"/>
      <c r="C8" s="16"/>
      <c r="E8" s="16"/>
      <c r="F8" s="16"/>
      <c r="G8" s="16"/>
      <c r="H8" s="16"/>
      <c r="I8" s="16"/>
      <c r="J8" s="16"/>
      <c r="K8" s="16"/>
      <c r="L8" s="12"/>
      <c r="M8" s="16"/>
    </row>
    <row r="9" spans="1:17" s="8" customFormat="1" ht="15.6" x14ac:dyDescent="0.3">
      <c r="A9" s="10"/>
      <c r="B9" s="17" t="s">
        <v>12</v>
      </c>
      <c r="F9" s="12">
        <f>G9/I10</f>
        <v>1</v>
      </c>
      <c r="G9" s="18">
        <v>10</v>
      </c>
      <c r="H9" s="12">
        <f>C11+G9</f>
        <v>12</v>
      </c>
      <c r="K9" s="12">
        <f>J11+I10</f>
        <v>12</v>
      </c>
      <c r="L9" s="9"/>
    </row>
    <row r="10" spans="1:17" s="8" customFormat="1" ht="15.6" x14ac:dyDescent="0.3">
      <c r="A10" s="10"/>
      <c r="B10" s="19" t="s">
        <v>28</v>
      </c>
      <c r="F10" s="12"/>
      <c r="G10" s="20"/>
      <c r="H10" s="20"/>
      <c r="I10" s="18">
        <v>10</v>
      </c>
      <c r="K10" s="12"/>
      <c r="L10" s="21">
        <f>1-M11</f>
        <v>0.83333333333333337</v>
      </c>
    </row>
    <row r="11" spans="1:17" s="8" customFormat="1" ht="15.6" x14ac:dyDescent="0.3">
      <c r="A11" s="10"/>
      <c r="B11" s="19" t="s">
        <v>13</v>
      </c>
      <c r="C11" s="18">
        <v>2</v>
      </c>
      <c r="D11" s="22">
        <v>1</v>
      </c>
      <c r="E11" s="12">
        <f>C11/F9</f>
        <v>2</v>
      </c>
      <c r="F11" s="9"/>
      <c r="G11" s="12"/>
      <c r="H11" s="12"/>
      <c r="I11" s="20"/>
      <c r="J11" s="12">
        <f>E11</f>
        <v>2</v>
      </c>
      <c r="K11" s="12"/>
      <c r="L11" s="9"/>
      <c r="M11" s="21">
        <f>J11/K9</f>
        <v>0.16666666666666666</v>
      </c>
      <c r="N11" s="9"/>
    </row>
    <row r="12" spans="1:17" s="8" customFormat="1" ht="15.6" x14ac:dyDescent="0.3">
      <c r="A12" s="10"/>
      <c r="B12" s="19"/>
      <c r="C12" s="10"/>
      <c r="D12" s="19"/>
      <c r="E12" s="12"/>
      <c r="F12" s="12"/>
      <c r="G12" s="12"/>
      <c r="H12" s="12"/>
      <c r="I12" s="12"/>
      <c r="J12" s="12"/>
      <c r="K12" s="12"/>
      <c r="L12" s="21"/>
      <c r="M12" s="21"/>
      <c r="N12" s="9"/>
    </row>
    <row r="13" spans="1:17" s="8" customFormat="1" ht="15.6" x14ac:dyDescent="0.3">
      <c r="A13" s="10"/>
      <c r="B13" s="17" t="s">
        <v>14</v>
      </c>
      <c r="C13" s="12"/>
      <c r="E13" s="12"/>
      <c r="F13" s="12">
        <f>G16/K9</f>
        <v>0.6</v>
      </c>
      <c r="G13" s="9"/>
      <c r="H13" s="8" t="s">
        <v>30</v>
      </c>
      <c r="I13" s="12"/>
      <c r="J13" s="12"/>
      <c r="L13" s="21"/>
      <c r="M13" s="21"/>
      <c r="N13" s="9"/>
    </row>
    <row r="14" spans="1:17" s="8" customFormat="1" ht="15.6" x14ac:dyDescent="0.3">
      <c r="A14" s="10"/>
      <c r="B14" s="19" t="s">
        <v>28</v>
      </c>
      <c r="F14" s="12"/>
      <c r="G14" s="20"/>
      <c r="H14" s="20"/>
      <c r="I14" s="9"/>
      <c r="K14" s="12"/>
      <c r="L14" s="21">
        <f>1-M17</f>
        <v>0.58823529411764708</v>
      </c>
    </row>
    <row r="15" spans="1:17" s="8" customFormat="1" ht="15.6" x14ac:dyDescent="0.3">
      <c r="A15" s="10"/>
      <c r="B15" s="19" t="s">
        <v>13</v>
      </c>
      <c r="C15" s="23">
        <v>0.5</v>
      </c>
      <c r="D15" s="24">
        <f>C15/C17</f>
        <v>0.16666666666666666</v>
      </c>
      <c r="E15" s="25">
        <f>D15*E17</f>
        <v>0.83333333333333326</v>
      </c>
      <c r="F15" s="9"/>
      <c r="G15" s="12"/>
      <c r="H15" s="12"/>
      <c r="I15" s="20"/>
      <c r="J15" s="25">
        <f>E15+E11</f>
        <v>2.833333333333333</v>
      </c>
      <c r="K15" s="12"/>
      <c r="L15" s="9"/>
      <c r="M15" s="26">
        <f>J15/K16</f>
        <v>0.16666666666666666</v>
      </c>
      <c r="N15" s="26">
        <f>M15/M11</f>
        <v>1</v>
      </c>
    </row>
    <row r="16" spans="1:17" s="8" customFormat="1" ht="15.6" x14ac:dyDescent="0.3">
      <c r="A16" s="10"/>
      <c r="B16" s="27" t="s">
        <v>16</v>
      </c>
      <c r="C16" s="28">
        <v>2.5</v>
      </c>
      <c r="D16" s="24">
        <f>C16/C17</f>
        <v>0.83333333333333337</v>
      </c>
      <c r="E16" s="29">
        <f>D16*E17</f>
        <v>4.166666666666667</v>
      </c>
      <c r="F16" s="12"/>
      <c r="G16" s="18">
        <v>7.2</v>
      </c>
      <c r="H16" s="12">
        <f>C17+G16</f>
        <v>10.199999999999999</v>
      </c>
      <c r="I16" s="12"/>
      <c r="J16" s="29">
        <f>E16</f>
        <v>4.166666666666667</v>
      </c>
      <c r="K16" s="12">
        <f>J17+I17</f>
        <v>17</v>
      </c>
      <c r="L16" s="9"/>
      <c r="M16" s="21">
        <f>J16/K16</f>
        <v>0.24509803921568629</v>
      </c>
      <c r="N16" s="26"/>
    </row>
    <row r="17" spans="1:17" s="8" customFormat="1" ht="15.6" x14ac:dyDescent="0.3">
      <c r="A17" s="10"/>
      <c r="B17" s="27" t="s">
        <v>15</v>
      </c>
      <c r="C17" s="20">
        <f>SUM(C15:C16)</f>
        <v>3</v>
      </c>
      <c r="E17" s="12">
        <f>C17/F13</f>
        <v>5</v>
      </c>
      <c r="F17" s="9"/>
      <c r="G17" s="12"/>
      <c r="H17" s="12"/>
      <c r="I17" s="18">
        <v>10</v>
      </c>
      <c r="J17" s="12">
        <f>J11+E17</f>
        <v>7</v>
      </c>
      <c r="K17" s="12"/>
      <c r="L17" s="9"/>
      <c r="M17" s="21">
        <f>J17/K16</f>
        <v>0.41176470588235292</v>
      </c>
      <c r="N17" s="9"/>
    </row>
    <row r="18" spans="1:17" s="8" customFormat="1" ht="15.6" x14ac:dyDescent="0.3">
      <c r="A18" s="10"/>
      <c r="B18" s="27"/>
      <c r="C18" s="30"/>
      <c r="D18" s="24"/>
      <c r="E18" s="29"/>
      <c r="F18" s="12"/>
      <c r="G18" s="12"/>
      <c r="H18" s="12"/>
      <c r="I18" s="12"/>
      <c r="J18" s="29"/>
      <c r="K18" s="12"/>
      <c r="L18" s="9"/>
      <c r="M18" s="21"/>
      <c r="N18" s="26"/>
    </row>
    <row r="19" spans="1:17" s="8" customFormat="1" ht="15.6" x14ac:dyDescent="0.3">
      <c r="A19" s="10"/>
      <c r="B19" s="17" t="s">
        <v>17</v>
      </c>
      <c r="C19" s="30"/>
      <c r="E19" s="29"/>
      <c r="F19" s="12">
        <f>G23/K16</f>
        <v>3</v>
      </c>
      <c r="G19" s="12"/>
      <c r="H19" s="11"/>
      <c r="I19" s="12"/>
      <c r="J19" s="29"/>
      <c r="K19" s="11"/>
      <c r="L19" s="9"/>
      <c r="M19" s="21"/>
      <c r="N19" s="26"/>
    </row>
    <row r="20" spans="1:17" s="8" customFormat="1" ht="15.6" x14ac:dyDescent="0.3">
      <c r="A20" s="10"/>
      <c r="B20" s="19" t="s">
        <v>28</v>
      </c>
      <c r="F20" s="12"/>
      <c r="G20" s="20"/>
      <c r="H20" s="20"/>
      <c r="I20" s="12"/>
      <c r="K20" s="12"/>
      <c r="L20" s="21">
        <f>1-M24</f>
        <v>0.49180327868852458</v>
      </c>
    </row>
    <row r="21" spans="1:17" s="8" customFormat="1" ht="15.6" x14ac:dyDescent="0.3">
      <c r="A21" s="10"/>
      <c r="B21" s="19" t="s">
        <v>13</v>
      </c>
      <c r="C21" s="18">
        <v>0.5</v>
      </c>
      <c r="D21" s="24">
        <f>C21/C24</f>
        <v>0.05</v>
      </c>
      <c r="E21" s="29">
        <f>D21*E24</f>
        <v>0.16666666666666669</v>
      </c>
      <c r="F21" s="12"/>
      <c r="G21" s="12"/>
      <c r="H21" s="11"/>
      <c r="I21" s="20"/>
      <c r="J21" s="29">
        <f>E21+J15</f>
        <v>2.9999999999999996</v>
      </c>
      <c r="K21" s="11"/>
      <c r="L21" s="9"/>
      <c r="M21" s="21">
        <f>J21/K23</f>
        <v>0.14754098360655735</v>
      </c>
      <c r="N21" s="26">
        <f>M21/M11</f>
        <v>0.88524590163934413</v>
      </c>
    </row>
    <row r="22" spans="1:17" s="8" customFormat="1" ht="15.6" x14ac:dyDescent="0.3">
      <c r="A22" s="10"/>
      <c r="B22" s="27" t="s">
        <v>16</v>
      </c>
      <c r="C22" s="18">
        <v>3.5</v>
      </c>
      <c r="D22" s="24">
        <f>C22/C24</f>
        <v>0.35</v>
      </c>
      <c r="E22" s="29">
        <f>D22*E24</f>
        <v>1.1666666666666667</v>
      </c>
      <c r="F22" s="12"/>
      <c r="G22" s="12"/>
      <c r="H22" s="11"/>
      <c r="I22" s="12"/>
      <c r="J22" s="29">
        <f>E22+J16</f>
        <v>5.3333333333333339</v>
      </c>
      <c r="K22" s="11"/>
      <c r="L22" s="9"/>
      <c r="M22" s="21">
        <f>J22/K23</f>
        <v>0.26229508196721313</v>
      </c>
      <c r="N22" s="26">
        <f>M22/M16</f>
        <v>1.0701639344262295</v>
      </c>
    </row>
    <row r="23" spans="1:17" s="8" customFormat="1" ht="15.6" x14ac:dyDescent="0.3">
      <c r="A23" s="10"/>
      <c r="B23" s="27" t="s">
        <v>18</v>
      </c>
      <c r="C23" s="18">
        <v>6</v>
      </c>
      <c r="D23" s="24">
        <f>C23/C24</f>
        <v>0.6</v>
      </c>
      <c r="E23" s="29">
        <f>D23*E24</f>
        <v>2</v>
      </c>
      <c r="F23" s="12"/>
      <c r="G23" s="18">
        <v>51</v>
      </c>
      <c r="H23" s="12">
        <f>C24+G23</f>
        <v>61</v>
      </c>
      <c r="I23" s="12"/>
      <c r="J23" s="29">
        <f>E23</f>
        <v>2</v>
      </c>
      <c r="K23" s="29">
        <f>J24+I24</f>
        <v>20.333333333333336</v>
      </c>
      <c r="L23" s="9"/>
      <c r="M23" s="21">
        <f>J23/K23</f>
        <v>9.8360655737704902E-2</v>
      </c>
      <c r="N23" s="9"/>
    </row>
    <row r="24" spans="1:17" s="8" customFormat="1" ht="15.6" x14ac:dyDescent="0.3">
      <c r="A24" s="10"/>
      <c r="B24" s="27" t="s">
        <v>15</v>
      </c>
      <c r="C24" s="20">
        <f>SUM(C21:C23)</f>
        <v>10</v>
      </c>
      <c r="E24" s="29">
        <f>C24/F19</f>
        <v>3.3333333333333335</v>
      </c>
      <c r="F24" s="9"/>
      <c r="G24" s="9"/>
      <c r="H24" s="9"/>
      <c r="I24" s="18">
        <v>10</v>
      </c>
      <c r="J24" s="29">
        <f>J17+E24</f>
        <v>10.333333333333334</v>
      </c>
      <c r="L24" s="9"/>
      <c r="M24" s="21">
        <f>J24/K23</f>
        <v>0.50819672131147542</v>
      </c>
      <c r="N24" s="26"/>
    </row>
    <row r="25" spans="1:17" s="8" customFormat="1" ht="15.6" x14ac:dyDescent="0.3">
      <c r="A25" s="10"/>
      <c r="B25" s="10"/>
      <c r="C25" s="11"/>
      <c r="E25" s="11"/>
      <c r="F25" s="12"/>
      <c r="G25" s="12"/>
      <c r="H25" s="11"/>
      <c r="I25" s="12"/>
      <c r="J25" s="11"/>
      <c r="K25" s="11"/>
      <c r="L25" s="9"/>
      <c r="M25" s="11"/>
    </row>
    <row r="26" spans="1:17" s="8" customFormat="1" ht="15.6" x14ac:dyDescent="0.3">
      <c r="A26" s="10"/>
      <c r="B26" s="11"/>
      <c r="D26" s="11"/>
      <c r="E26" s="11"/>
      <c r="F26" s="12"/>
      <c r="G26" s="12"/>
      <c r="H26" s="12"/>
      <c r="J26" s="11"/>
      <c r="L26" s="12"/>
      <c r="Q26" s="11"/>
    </row>
    <row r="27" spans="1:17" x14ac:dyDescent="0.3">
      <c r="B27" s="1"/>
      <c r="D27" s="1"/>
      <c r="E27" s="1"/>
      <c r="F27" s="3"/>
      <c r="G27" s="3"/>
      <c r="H27" s="3"/>
      <c r="J27" s="1"/>
      <c r="L27" s="3"/>
      <c r="Q27" s="1"/>
    </row>
    <row r="28" spans="1:17" x14ac:dyDescent="0.3">
      <c r="B28" s="1"/>
      <c r="D28" s="1"/>
      <c r="E28" s="1"/>
      <c r="F28" s="3"/>
      <c r="G28" s="3"/>
      <c r="H28" s="3"/>
      <c r="J28" s="1"/>
      <c r="L28" s="3"/>
      <c r="Q28" s="1"/>
    </row>
    <row r="29" spans="1:17" x14ac:dyDescent="0.3">
      <c r="B29" s="1"/>
      <c r="D29" s="1"/>
      <c r="E29" s="1"/>
      <c r="F29" s="3"/>
      <c r="G29" s="3"/>
      <c r="H29" s="3"/>
      <c r="J29" s="1"/>
      <c r="L29" s="3"/>
      <c r="Q29" s="1"/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Retention Rate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2020-07-08T13:27:00Z</dcterms:created>
  <dcterms:modified xsi:type="dcterms:W3CDTF">2021-11-15T19:56:30Z</dcterms:modified>
</cp:coreProperties>
</file>