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rim\Dropbox\FEF-Website\Copy\Courseware\"/>
    </mc:Choice>
  </mc:AlternateContent>
  <bookViews>
    <workbookView xWindow="0" yWindow="0" windowWidth="23040" windowHeight="9192"/>
  </bookViews>
  <sheets>
    <sheet name="Copyright" sheetId="2" r:id="rId1"/>
    <sheet name="Downside vs. Upside Protection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8" i="1" s="1"/>
  <c r="B26" i="1"/>
  <c r="C24" i="1"/>
  <c r="C19" i="1"/>
  <c r="C21" i="1" s="1"/>
  <c r="B19" i="1"/>
  <c r="B20" i="1" s="1"/>
  <c r="G20" i="1" s="1"/>
  <c r="C39" i="1" s="1"/>
  <c r="C17" i="1"/>
  <c r="B13" i="1"/>
  <c r="C11" i="1"/>
  <c r="C13" i="1" s="1"/>
  <c r="C10" i="1"/>
  <c r="D12" i="1" s="1"/>
  <c r="D13" i="1" l="1"/>
  <c r="D19" i="1"/>
  <c r="D14" i="1"/>
  <c r="B21" i="1"/>
  <c r="F21" i="1" s="1"/>
  <c r="C34" i="1" s="1"/>
  <c r="D26" i="1"/>
  <c r="B27" i="1"/>
  <c r="D27" i="1" s="1"/>
  <c r="D28" i="1" s="1"/>
  <c r="C14" i="1"/>
  <c r="G13" i="1"/>
  <c r="C38" i="1" s="1"/>
  <c r="D20" i="1"/>
  <c r="B14" i="1"/>
  <c r="D21" i="1" l="1"/>
  <c r="G21" i="1"/>
  <c r="B39" i="1" s="1"/>
  <c r="G27" i="1"/>
  <c r="C40" i="1" s="1"/>
  <c r="E21" i="1"/>
  <c r="B34" i="1" s="1"/>
  <c r="B28" i="1"/>
  <c r="E14" i="1"/>
  <c r="B33" i="1" s="1"/>
  <c r="G14" i="1"/>
  <c r="B38" i="1" s="1"/>
  <c r="F14" i="1"/>
  <c r="C33" i="1" s="1"/>
  <c r="F28" i="1" l="1"/>
  <c r="C35" i="1" s="1"/>
  <c r="E28" i="1"/>
  <c r="B35" i="1" s="1"/>
  <c r="G28" i="1"/>
  <c r="B40" i="1" s="1"/>
</calcChain>
</file>

<file path=xl/sharedStrings.xml><?xml version="1.0" encoding="utf-8"?>
<sst xmlns="http://schemas.openxmlformats.org/spreadsheetml/2006/main" count="56" uniqueCount="34">
  <si>
    <t>Common stock deal</t>
  </si>
  <si>
    <t>Expected outcome</t>
  </si>
  <si>
    <t>Optimist</t>
  </si>
  <si>
    <t>Pessimist</t>
  </si>
  <si>
    <t>Founder' exit value ($M)</t>
  </si>
  <si>
    <t>Probability</t>
  </si>
  <si>
    <t>Investor share</t>
  </si>
  <si>
    <t>2X Preferred stock deal</t>
  </si>
  <si>
    <t>Exit value ($M)</t>
  </si>
  <si>
    <t>3X Preferred stock deal</t>
  </si>
  <si>
    <t>Investor's share of exit value ($M)</t>
  </si>
  <si>
    <t>Founder' share of exit value ($M)</t>
  </si>
  <si>
    <t>2X</t>
  </si>
  <si>
    <t>3X</t>
  </si>
  <si>
    <t>© 2020 Marco Da Rin and Thomas Hellmann</t>
  </si>
  <si>
    <t>Fundamentals of Entrepreneurial Finance</t>
  </si>
  <si>
    <t>Chapter 06</t>
  </si>
  <si>
    <t>Downside vs. upside protection</t>
  </si>
  <si>
    <t>Optimist view: probability of success</t>
  </si>
  <si>
    <t>Pessimist view: probability of success</t>
  </si>
  <si>
    <t>Incentives from difference in opinion:</t>
  </si>
  <si>
    <t>Assumptions</t>
  </si>
  <si>
    <t>Exit value in success ($M)</t>
  </si>
  <si>
    <t>Exit value in failure ($M)</t>
  </si>
  <si>
    <t>Success</t>
  </si>
  <si>
    <t>Failure</t>
  </si>
  <si>
    <t>X = multiple of invested sum (see chapter 6 in the book)</t>
  </si>
  <si>
    <t>Summary tables:</t>
  </si>
  <si>
    <t>Founder</t>
  </si>
  <si>
    <t>Investor</t>
  </si>
  <si>
    <t>Difference in exit value between succes and failure ($M)</t>
  </si>
  <si>
    <t>green background = input cells (from which formulas derive results)</t>
  </si>
  <si>
    <t>Downside vs. Upside Protection</t>
  </si>
  <si>
    <t>(this table replicates and extends the Tables in Box 6.6 in the book)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</si>
</sst>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1409]#,##0"/>
  </numFmts>
  <fonts count="5" x14ac:knownFonts="1">
    <font>
      <sz val="11"/>
      <color theme="1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9" fontId="3" fillId="2" borderId="0" xfId="0" applyNumberFormat="1" applyFont="1" applyFill="1" applyAlignment="1">
      <alignment horizontal="center"/>
    </xf>
    <xf numFmtId="9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/>
    <xf numFmtId="3" fontId="3" fillId="0" borderId="1" xfId="0" applyNumberFormat="1" applyFont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6240" cy="396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tabSelected="1" workbookViewId="0">
      <selection activeCell="E25" sqref="E25"/>
    </sheetView>
  </sheetViews>
  <sheetFormatPr defaultRowHeight="14.4" x14ac:dyDescent="0.3"/>
  <sheetData>
    <row r="2" spans="1:1" ht="16.8" customHeight="1" x14ac:dyDescent="0.3"/>
    <row r="3" spans="1:1" ht="18" x14ac:dyDescent="0.35">
      <c r="A3" s="6" t="s">
        <v>14</v>
      </c>
    </row>
    <row r="4" spans="1:1" ht="18" x14ac:dyDescent="0.35">
      <c r="A4" s="6" t="s">
        <v>15</v>
      </c>
    </row>
    <row r="5" spans="1:1" ht="18" x14ac:dyDescent="0.35">
      <c r="A5" s="6" t="s">
        <v>16</v>
      </c>
    </row>
    <row r="6" spans="1:1" ht="18" x14ac:dyDescent="0.35">
      <c r="A6" s="6" t="s">
        <v>17</v>
      </c>
    </row>
    <row r="7" spans="1:1" ht="15" customHeight="1" x14ac:dyDescent="0.3"/>
  </sheetData>
  <pageMargins left="0.7" right="0.7" top="0.75" bottom="0.75" header="0.3" footer="0.3"/>
  <pageSetup paperSize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A2" sqref="A2"/>
    </sheetView>
  </sheetViews>
  <sheetFormatPr defaultRowHeight="14.4" x14ac:dyDescent="0.3"/>
  <cols>
    <col min="1" max="1" width="46.6640625" bestFit="1" customWidth="1"/>
    <col min="2" max="2" width="13.33203125" style="2" bestFit="1" customWidth="1"/>
    <col min="3" max="3" width="11.88671875" style="2" bestFit="1" customWidth="1"/>
    <col min="4" max="4" width="18.44140625" style="2" bestFit="1" customWidth="1"/>
    <col min="5" max="6" width="18.6640625" style="2" bestFit="1" customWidth="1"/>
    <col min="7" max="7" width="18.5546875" style="2" bestFit="1" customWidth="1"/>
    <col min="8" max="8" width="8.44140625" customWidth="1"/>
    <col min="10" max="10" width="31.33203125" customWidth="1"/>
  </cols>
  <sheetData>
    <row r="1" spans="1:10" s="8" customFormat="1" ht="18" x14ac:dyDescent="0.35">
      <c r="A1" s="7" t="s">
        <v>32</v>
      </c>
      <c r="E1" s="9"/>
      <c r="F1" s="9"/>
      <c r="G1" s="9"/>
      <c r="H1" s="9"/>
      <c r="I1" s="9"/>
      <c r="J1" s="9"/>
    </row>
    <row r="2" spans="1:10" s="8" customFormat="1" ht="18" x14ac:dyDescent="0.35">
      <c r="A2" s="7" t="s">
        <v>33</v>
      </c>
      <c r="E2" s="9"/>
      <c r="F2" s="9"/>
      <c r="G2" s="9"/>
      <c r="H2" s="9"/>
      <c r="I2" s="9"/>
      <c r="J2" s="9"/>
    </row>
    <row r="3" spans="1:10" s="26" customFormat="1" ht="15.6" x14ac:dyDescent="0.3">
      <c r="A3" s="24" t="s">
        <v>31</v>
      </c>
      <c r="B3" s="25"/>
      <c r="E3" s="27"/>
      <c r="F3" s="27"/>
      <c r="G3" s="27"/>
      <c r="H3" s="27"/>
      <c r="I3" s="27"/>
      <c r="J3" s="27"/>
    </row>
    <row r="4" spans="1:10" x14ac:dyDescent="0.3">
      <c r="B4" s="5"/>
      <c r="C4" s="5"/>
      <c r="D4" s="5"/>
      <c r="E4" s="5"/>
      <c r="F4" s="5"/>
      <c r="G4" s="5"/>
    </row>
    <row r="5" spans="1:10" x14ac:dyDescent="0.3">
      <c r="A5" s="1" t="s">
        <v>21</v>
      </c>
      <c r="B5" s="1"/>
      <c r="C5" s="1"/>
      <c r="D5" s="1"/>
      <c r="E5" s="1"/>
      <c r="F5" s="1"/>
      <c r="G5" s="1"/>
    </row>
    <row r="6" spans="1:10" ht="15.6" x14ac:dyDescent="0.3">
      <c r="A6" s="10" t="s">
        <v>22</v>
      </c>
      <c r="B6" s="11">
        <v>400</v>
      </c>
      <c r="C6" s="12"/>
      <c r="D6" s="12"/>
      <c r="E6" s="12"/>
      <c r="F6" s="12"/>
      <c r="G6" s="12"/>
    </row>
    <row r="7" spans="1:10" ht="15.6" x14ac:dyDescent="0.3">
      <c r="A7" s="10" t="s">
        <v>23</v>
      </c>
      <c r="B7" s="11">
        <v>80</v>
      </c>
      <c r="C7" s="12"/>
      <c r="D7" s="12"/>
      <c r="E7" s="12"/>
      <c r="F7" s="12"/>
      <c r="G7" s="12"/>
    </row>
    <row r="8" spans="1:10" ht="15.6" x14ac:dyDescent="0.3">
      <c r="A8" s="10" t="s">
        <v>26</v>
      </c>
      <c r="B8" s="12"/>
      <c r="C8" s="12"/>
      <c r="D8" s="12"/>
      <c r="E8" s="12"/>
      <c r="F8" s="12"/>
      <c r="G8" s="12"/>
    </row>
    <row r="9" spans="1:10" ht="46.8" x14ac:dyDescent="0.3">
      <c r="A9" s="13" t="s">
        <v>0</v>
      </c>
      <c r="B9" s="14" t="s">
        <v>24</v>
      </c>
      <c r="C9" s="14" t="s">
        <v>25</v>
      </c>
      <c r="D9" s="14" t="s">
        <v>1</v>
      </c>
      <c r="E9" s="15" t="s">
        <v>18</v>
      </c>
      <c r="F9" s="15" t="s">
        <v>19</v>
      </c>
      <c r="G9" s="15" t="s">
        <v>20</v>
      </c>
    </row>
    <row r="10" spans="1:10" ht="15.6" x14ac:dyDescent="0.3">
      <c r="A10" s="16" t="s">
        <v>5</v>
      </c>
      <c r="B10" s="17">
        <v>0.5</v>
      </c>
      <c r="C10" s="18">
        <f>1-B10</f>
        <v>0.5</v>
      </c>
      <c r="D10" s="12"/>
      <c r="E10" s="17">
        <v>0.6</v>
      </c>
      <c r="F10" s="17">
        <v>0.4</v>
      </c>
      <c r="G10" s="18"/>
    </row>
    <row r="11" spans="1:10" ht="15.6" x14ac:dyDescent="0.3">
      <c r="A11" s="16" t="s">
        <v>6</v>
      </c>
      <c r="B11" s="17">
        <v>0.25</v>
      </c>
      <c r="C11" s="18">
        <f>B11</f>
        <v>0.25</v>
      </c>
      <c r="D11" s="12"/>
      <c r="E11" s="19"/>
      <c r="F11" s="19"/>
      <c r="G11" s="19"/>
      <c r="H11" s="4"/>
    </row>
    <row r="12" spans="1:10" ht="15.6" x14ac:dyDescent="0.3">
      <c r="A12" s="16" t="s">
        <v>8</v>
      </c>
      <c r="B12" s="20">
        <v>400</v>
      </c>
      <c r="C12" s="20">
        <v>80</v>
      </c>
      <c r="D12" s="21">
        <f>B12*B10+C12*C10</f>
        <v>240</v>
      </c>
      <c r="E12" s="12"/>
      <c r="F12" s="12"/>
      <c r="G12" s="12"/>
    </row>
    <row r="13" spans="1:10" ht="15.6" x14ac:dyDescent="0.3">
      <c r="A13" s="16" t="s">
        <v>10</v>
      </c>
      <c r="B13" s="20">
        <f>B12*B11</f>
        <v>100</v>
      </c>
      <c r="C13" s="21">
        <f>C12*C11</f>
        <v>20</v>
      </c>
      <c r="D13" s="21">
        <f>B13*B10+C13*C10</f>
        <v>60</v>
      </c>
      <c r="E13" s="19"/>
      <c r="F13" s="19"/>
      <c r="G13" s="19">
        <f>B13-C13</f>
        <v>80</v>
      </c>
      <c r="H13" s="4"/>
    </row>
    <row r="14" spans="1:10" ht="15.6" x14ac:dyDescent="0.3">
      <c r="A14" s="16" t="s">
        <v>11</v>
      </c>
      <c r="B14" s="20">
        <f>B12-B13</f>
        <v>300</v>
      </c>
      <c r="C14" s="21">
        <f>C12-C13</f>
        <v>60</v>
      </c>
      <c r="D14" s="21">
        <f>D12-D13</f>
        <v>180</v>
      </c>
      <c r="E14" s="19">
        <f>B14*E$10+C14*(1-E$10)</f>
        <v>204</v>
      </c>
      <c r="F14" s="19">
        <f>B14*F$10+C14*(1-F$10)</f>
        <v>156</v>
      </c>
      <c r="G14" s="19">
        <f>B14-C14</f>
        <v>240</v>
      </c>
      <c r="H14" s="4"/>
    </row>
    <row r="15" spans="1:10" ht="15.6" x14ac:dyDescent="0.3">
      <c r="A15" s="16"/>
      <c r="B15" s="12"/>
      <c r="C15" s="12"/>
      <c r="D15" s="12"/>
      <c r="E15" s="12"/>
      <c r="F15" s="12"/>
      <c r="G15" s="12"/>
    </row>
    <row r="16" spans="1:10" ht="15.6" x14ac:dyDescent="0.3">
      <c r="A16" s="13" t="s">
        <v>7</v>
      </c>
      <c r="B16" s="14" t="s">
        <v>24</v>
      </c>
      <c r="C16" s="14" t="s">
        <v>25</v>
      </c>
      <c r="D16" s="14" t="s">
        <v>1</v>
      </c>
      <c r="E16" s="12"/>
      <c r="F16" s="12"/>
      <c r="G16" s="12"/>
    </row>
    <row r="17" spans="1:8" ht="15.6" x14ac:dyDescent="0.3">
      <c r="A17" s="16" t="s">
        <v>5</v>
      </c>
      <c r="B17" s="17">
        <v>0.5</v>
      </c>
      <c r="C17" s="18">
        <f>1-B17</f>
        <v>0.5</v>
      </c>
      <c r="D17" s="12"/>
      <c r="E17" s="12"/>
      <c r="F17" s="12"/>
      <c r="G17" s="12"/>
    </row>
    <row r="18" spans="1:8" ht="15.6" x14ac:dyDescent="0.3">
      <c r="A18" s="16" t="s">
        <v>6</v>
      </c>
      <c r="B18" s="17">
        <v>0.2</v>
      </c>
      <c r="C18" s="18" t="s">
        <v>12</v>
      </c>
      <c r="D18" s="12"/>
      <c r="E18" s="19"/>
      <c r="F18" s="19"/>
      <c r="G18" s="19"/>
      <c r="H18" s="4"/>
    </row>
    <row r="19" spans="1:8" ht="15.6" x14ac:dyDescent="0.3">
      <c r="A19" s="16" t="s">
        <v>8</v>
      </c>
      <c r="B19" s="20">
        <f>B12</f>
        <v>400</v>
      </c>
      <c r="C19" s="20">
        <f>C12</f>
        <v>80</v>
      </c>
      <c r="D19" s="21">
        <f>B19*B17+C19*C17</f>
        <v>240</v>
      </c>
      <c r="E19" s="12"/>
      <c r="F19" s="12"/>
      <c r="G19" s="12"/>
    </row>
    <row r="20" spans="1:8" ht="15.6" x14ac:dyDescent="0.3">
      <c r="A20" s="16" t="s">
        <v>10</v>
      </c>
      <c r="B20" s="20">
        <f>B19*B18</f>
        <v>80</v>
      </c>
      <c r="C20" s="21">
        <v>40</v>
      </c>
      <c r="D20" s="21">
        <f>B20*B17+C20*C17</f>
        <v>60</v>
      </c>
      <c r="E20" s="19"/>
      <c r="F20" s="19"/>
      <c r="G20" s="19">
        <f>B20-C20</f>
        <v>40</v>
      </c>
      <c r="H20" s="4"/>
    </row>
    <row r="21" spans="1:8" ht="15.6" x14ac:dyDescent="0.3">
      <c r="A21" s="16" t="s">
        <v>11</v>
      </c>
      <c r="B21" s="20">
        <f>B19-B20</f>
        <v>320</v>
      </c>
      <c r="C21" s="21">
        <f>C19-C20</f>
        <v>40</v>
      </c>
      <c r="D21" s="21">
        <f>D19-D20</f>
        <v>180</v>
      </c>
      <c r="E21" s="19">
        <f>B21*E$10+C21*(1-E$10)</f>
        <v>208</v>
      </c>
      <c r="F21" s="19">
        <f>B21*F$10+C21*(1-F$10)</f>
        <v>152</v>
      </c>
      <c r="G21" s="19">
        <f>B21-C21</f>
        <v>280</v>
      </c>
      <c r="H21" s="4"/>
    </row>
    <row r="22" spans="1:8" ht="15.6" x14ac:dyDescent="0.3">
      <c r="A22" s="16"/>
      <c r="B22" s="12"/>
      <c r="C22" s="12"/>
      <c r="D22" s="12"/>
      <c r="E22" s="12"/>
      <c r="F22" s="12"/>
      <c r="G22" s="12"/>
    </row>
    <row r="23" spans="1:8" ht="15.6" x14ac:dyDescent="0.3">
      <c r="A23" s="13" t="s">
        <v>9</v>
      </c>
      <c r="B23" s="14" t="s">
        <v>24</v>
      </c>
      <c r="C23" s="14" t="s">
        <v>25</v>
      </c>
      <c r="D23" s="14" t="s">
        <v>1</v>
      </c>
      <c r="E23" s="12"/>
      <c r="F23" s="12"/>
      <c r="G23" s="12"/>
    </row>
    <row r="24" spans="1:8" ht="15.6" x14ac:dyDescent="0.3">
      <c r="A24" s="16" t="s">
        <v>5</v>
      </c>
      <c r="B24" s="17">
        <v>0.5</v>
      </c>
      <c r="C24" s="18">
        <f>1-B24</f>
        <v>0.5</v>
      </c>
      <c r="D24" s="12"/>
      <c r="E24" s="12"/>
      <c r="F24" s="12"/>
      <c r="G24" s="12"/>
    </row>
    <row r="25" spans="1:8" ht="15.6" x14ac:dyDescent="0.3">
      <c r="A25" s="16" t="s">
        <v>6</v>
      </c>
      <c r="B25" s="17">
        <v>0.15</v>
      </c>
      <c r="C25" s="18" t="s">
        <v>13</v>
      </c>
      <c r="D25" s="12"/>
      <c r="E25" s="19"/>
      <c r="F25" s="19"/>
      <c r="G25" s="19"/>
      <c r="H25" s="4"/>
    </row>
    <row r="26" spans="1:8" ht="15.6" x14ac:dyDescent="0.3">
      <c r="A26" s="16" t="s">
        <v>8</v>
      </c>
      <c r="B26" s="20">
        <f>B12</f>
        <v>400</v>
      </c>
      <c r="C26" s="20">
        <f>C12</f>
        <v>80</v>
      </c>
      <c r="D26" s="21">
        <f>B26*B24+C26*C24</f>
        <v>240</v>
      </c>
      <c r="E26" s="12"/>
      <c r="F26" s="12"/>
      <c r="G26" s="12"/>
    </row>
    <row r="27" spans="1:8" ht="15.6" x14ac:dyDescent="0.3">
      <c r="A27" s="16" t="s">
        <v>10</v>
      </c>
      <c r="B27" s="20">
        <f>B25*B26</f>
        <v>60</v>
      </c>
      <c r="C27" s="21">
        <v>60</v>
      </c>
      <c r="D27" s="21">
        <f>B27*B24+C27*C24</f>
        <v>60</v>
      </c>
      <c r="E27" s="19"/>
      <c r="F27" s="19"/>
      <c r="G27" s="19">
        <f>B27-C27</f>
        <v>0</v>
      </c>
      <c r="H27" s="4"/>
    </row>
    <row r="28" spans="1:8" ht="15.6" x14ac:dyDescent="0.3">
      <c r="A28" s="16" t="s">
        <v>11</v>
      </c>
      <c r="B28" s="20">
        <f>B26-B27</f>
        <v>340</v>
      </c>
      <c r="C28" s="21">
        <f>C26-C27</f>
        <v>20</v>
      </c>
      <c r="D28" s="21">
        <f>D26-D27</f>
        <v>180</v>
      </c>
      <c r="E28" s="19">
        <f>B28*E$10+C28*(1-E$10)</f>
        <v>212</v>
      </c>
      <c r="F28" s="19">
        <f>B28*F$10+C28*(1-F$10)</f>
        <v>148</v>
      </c>
      <c r="G28" s="19">
        <f>B28-C28</f>
        <v>320</v>
      </c>
      <c r="H28" s="4"/>
    </row>
    <row r="29" spans="1:8" ht="15.6" x14ac:dyDescent="0.3">
      <c r="A29" s="16"/>
      <c r="B29" s="19"/>
      <c r="C29" s="12"/>
      <c r="D29" s="12"/>
      <c r="E29" s="12"/>
      <c r="F29" s="12"/>
      <c r="G29" s="12"/>
    </row>
    <row r="30" spans="1:8" ht="15.6" x14ac:dyDescent="0.3">
      <c r="A30" s="22" t="s">
        <v>27</v>
      </c>
      <c r="B30" s="19"/>
      <c r="C30" s="12"/>
      <c r="D30" s="12"/>
      <c r="E30" s="12"/>
      <c r="F30" s="12"/>
      <c r="G30" s="12"/>
    </row>
    <row r="31" spans="1:8" ht="15.6" x14ac:dyDescent="0.3">
      <c r="A31" s="16"/>
      <c r="B31" s="19"/>
      <c r="C31" s="12"/>
      <c r="D31" s="12"/>
      <c r="E31" s="12"/>
      <c r="F31" s="12"/>
      <c r="G31" s="12"/>
    </row>
    <row r="32" spans="1:8" ht="15.6" x14ac:dyDescent="0.3">
      <c r="A32" s="13" t="s">
        <v>4</v>
      </c>
      <c r="B32" s="14" t="s">
        <v>2</v>
      </c>
      <c r="C32" s="14" t="s">
        <v>3</v>
      </c>
      <c r="D32" s="12"/>
      <c r="E32" s="12"/>
      <c r="F32" s="12"/>
      <c r="G32" s="12"/>
    </row>
    <row r="33" spans="1:7" ht="15.6" x14ac:dyDescent="0.3">
      <c r="A33" s="16" t="s">
        <v>0</v>
      </c>
      <c r="B33" s="21">
        <f>E14</f>
        <v>204</v>
      </c>
      <c r="C33" s="21">
        <f>F14</f>
        <v>156</v>
      </c>
      <c r="D33" s="12"/>
      <c r="E33" s="12"/>
      <c r="F33" s="12"/>
      <c r="G33" s="12"/>
    </row>
    <row r="34" spans="1:7" ht="15.6" x14ac:dyDescent="0.3">
      <c r="A34" s="16" t="s">
        <v>7</v>
      </c>
      <c r="B34" s="21">
        <f>E21</f>
        <v>208</v>
      </c>
      <c r="C34" s="21">
        <f>F21</f>
        <v>152</v>
      </c>
      <c r="D34" s="12"/>
      <c r="E34" s="12"/>
      <c r="F34" s="12"/>
      <c r="G34" s="12"/>
    </row>
    <row r="35" spans="1:7" ht="15.6" x14ac:dyDescent="0.3">
      <c r="A35" s="16" t="s">
        <v>9</v>
      </c>
      <c r="B35" s="21">
        <f>E28</f>
        <v>212</v>
      </c>
      <c r="C35" s="21">
        <f>F28</f>
        <v>148</v>
      </c>
      <c r="D35" s="12"/>
      <c r="E35" s="12"/>
      <c r="F35" s="12"/>
      <c r="G35" s="12"/>
    </row>
    <row r="36" spans="1:7" ht="15.6" x14ac:dyDescent="0.3">
      <c r="A36" s="16"/>
      <c r="B36" s="21"/>
      <c r="C36" s="21"/>
      <c r="D36" s="12"/>
      <c r="E36" s="12"/>
      <c r="F36" s="12"/>
      <c r="G36" s="12"/>
    </row>
    <row r="37" spans="1:7" ht="15.6" x14ac:dyDescent="0.3">
      <c r="A37" s="13" t="s">
        <v>30</v>
      </c>
      <c r="B37" s="23" t="s">
        <v>28</v>
      </c>
      <c r="C37" s="23" t="s">
        <v>29</v>
      </c>
      <c r="D37" s="12"/>
      <c r="E37" s="12"/>
      <c r="F37" s="12"/>
      <c r="G37" s="12"/>
    </row>
    <row r="38" spans="1:7" ht="15.6" x14ac:dyDescent="0.3">
      <c r="A38" s="16" t="s">
        <v>0</v>
      </c>
      <c r="B38" s="21">
        <f>G14</f>
        <v>240</v>
      </c>
      <c r="C38" s="21">
        <f>G13</f>
        <v>80</v>
      </c>
      <c r="D38" s="12"/>
      <c r="E38" s="12"/>
      <c r="F38" s="12"/>
      <c r="G38" s="12"/>
    </row>
    <row r="39" spans="1:7" ht="15.6" x14ac:dyDescent="0.3">
      <c r="A39" s="16" t="s">
        <v>7</v>
      </c>
      <c r="B39" s="21">
        <f>G21</f>
        <v>280</v>
      </c>
      <c r="C39" s="21">
        <f>G20</f>
        <v>40</v>
      </c>
      <c r="D39" s="12"/>
      <c r="E39" s="12"/>
      <c r="F39" s="12"/>
      <c r="G39" s="12"/>
    </row>
    <row r="40" spans="1:7" ht="15.6" x14ac:dyDescent="0.3">
      <c r="A40" s="16" t="s">
        <v>9</v>
      </c>
      <c r="B40" s="21">
        <f>G28</f>
        <v>320</v>
      </c>
      <c r="C40" s="21">
        <f>G27</f>
        <v>0</v>
      </c>
      <c r="D40" s="12"/>
      <c r="E40" s="12"/>
      <c r="F40" s="12"/>
      <c r="G40" s="12"/>
    </row>
    <row r="41" spans="1:7" x14ac:dyDescent="0.3">
      <c r="B41" s="3"/>
      <c r="C41" s="5"/>
      <c r="D41" s="5"/>
      <c r="E41" s="5"/>
      <c r="F41" s="5"/>
      <c r="G41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Copyright</vt:lpstr>
      <vt:lpstr>Downside vs. Upside Protection</vt:lpstr>
    </vt:vector>
  </TitlesOfParts>
  <Company>Universita' Luigi Bocconi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Da Rin</dc:creator>
  <cp:lastModifiedBy>Marco Da Rin</cp:lastModifiedBy>
  <dcterms:created xsi:type="dcterms:W3CDTF">2020-07-07T13:45:15Z</dcterms:created>
  <dcterms:modified xsi:type="dcterms:W3CDTF">2020-07-10T12:51:57Z</dcterms:modified>
</cp:coreProperties>
</file>