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Convertible Not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8" i="1"/>
  <c r="B24" i="1"/>
  <c r="B25" i="1" l="1"/>
  <c r="B13" i="1"/>
  <c r="B14" i="1" s="1"/>
  <c r="B15" i="1" s="1"/>
  <c r="B26" i="1" l="1"/>
  <c r="B28" i="1" s="1"/>
  <c r="B19" i="1"/>
  <c r="B21" i="1" s="1"/>
  <c r="B16" i="1"/>
  <c r="B17" i="1" s="1"/>
  <c r="B20" i="1"/>
  <c r="B30" i="1" l="1"/>
  <c r="B31" i="1" s="1"/>
  <c r="B32" i="1"/>
  <c r="B33" i="1" l="1"/>
</calcChain>
</file>

<file path=xl/sharedStrings.xml><?xml version="1.0" encoding="utf-8"?>
<sst xmlns="http://schemas.openxmlformats.org/spreadsheetml/2006/main" count="36" uniqueCount="27">
  <si>
    <t>Convertible note with valuation cap</t>
  </si>
  <si>
    <t>Pre-money valuation ($)</t>
  </si>
  <si>
    <t>Price per share for capped CN ($)</t>
  </si>
  <si>
    <t>Post-money valuation ($)</t>
  </si>
  <si>
    <t>Total number of shares after round</t>
  </si>
  <si>
    <t>Ownership of CN investor before round</t>
  </si>
  <si>
    <t>Ownership of CN investor after round</t>
  </si>
  <si>
    <t>© 2020 Marco Da Rin and Thomas Hellmann</t>
  </si>
  <si>
    <t>Fundamentals of Entrepreneurial Finance</t>
  </si>
  <si>
    <t>Chapter 06</t>
  </si>
  <si>
    <t>Convertible note</t>
  </si>
  <si>
    <t xml:space="preserve"> </t>
  </si>
  <si>
    <t>Price discount at conversion</t>
  </si>
  <si>
    <t>Discounted price used in conversion</t>
  </si>
  <si>
    <t>Price at first institutional round ($)</t>
  </si>
  <si>
    <t xml:space="preserve">Number of pre-existing shares </t>
  </si>
  <si>
    <t>(pre-money) Valuation cap for CN ($)</t>
  </si>
  <si>
    <t>Convertible note (without valuation cap)</t>
  </si>
  <si>
    <t>Number of shares assigned to CN holder</t>
  </si>
  <si>
    <t>Investment at first institutional round ($)</t>
  </si>
  <si>
    <t>Investment through CN ($)</t>
  </si>
  <si>
    <t>Number of shares to new (institutional) investors</t>
  </si>
  <si>
    <t>Number of pre-round shares (incl. CN)</t>
  </si>
  <si>
    <t>Price per share paid by  institutional round investors ($)</t>
  </si>
  <si>
    <t>green background = input cells (from which formulas derive results)</t>
  </si>
  <si>
    <t>Convertible Note</t>
  </si>
  <si>
    <t>(this table replicates and extends the Tables in WorkHorse Boxes 6.6 and 6.7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</si>
</sst>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3" fontId="4" fillId="2" borderId="0" xfId="0" applyNumberFormat="1" applyFont="1" applyFill="1"/>
    <xf numFmtId="9" fontId="4" fillId="2" borderId="0" xfId="0" applyNumberFormat="1" applyFont="1" applyFill="1"/>
    <xf numFmtId="4" fontId="4" fillId="2" borderId="0" xfId="0" applyNumberFormat="1" applyFont="1" applyFill="1"/>
    <xf numFmtId="9" fontId="4" fillId="0" borderId="0" xfId="0" applyNumberFormat="1" applyFont="1"/>
    <xf numFmtId="0" fontId="5" fillId="0" borderId="1" xfId="0" applyFont="1" applyBorder="1"/>
    <xf numFmtId="9" fontId="4" fillId="0" borderId="1" xfId="0" applyNumberFormat="1" applyFont="1" applyBorder="1"/>
    <xf numFmtId="2" fontId="4" fillId="0" borderId="0" xfId="0" applyNumberFormat="1" applyFont="1" applyFill="1"/>
    <xf numFmtId="3" fontId="4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0" sqref="C20"/>
    </sheetView>
  </sheetViews>
  <sheetFormatPr defaultRowHeight="14.4" x14ac:dyDescent="0.3"/>
  <sheetData>
    <row r="2" spans="1:1" ht="16.8" customHeight="1" x14ac:dyDescent="0.3"/>
    <row r="3" spans="1:1" ht="18" x14ac:dyDescent="0.35">
      <c r="A3" s="1" t="s">
        <v>7</v>
      </c>
    </row>
    <row r="4" spans="1:1" ht="18" x14ac:dyDescent="0.35">
      <c r="A4" s="1" t="s">
        <v>8</v>
      </c>
    </row>
    <row r="5" spans="1:1" ht="18" x14ac:dyDescent="0.35">
      <c r="A5" s="1" t="s">
        <v>9</v>
      </c>
    </row>
    <row r="6" spans="1:1" ht="18" x14ac:dyDescent="0.35">
      <c r="A6" s="1" t="s">
        <v>10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workbookViewId="0">
      <selection activeCell="F40" sqref="F40"/>
    </sheetView>
  </sheetViews>
  <sheetFormatPr defaultRowHeight="14.4" x14ac:dyDescent="0.3"/>
  <cols>
    <col min="1" max="1" width="46.33203125" bestFit="1" customWidth="1"/>
    <col min="2" max="2" width="17.109375" customWidth="1"/>
  </cols>
  <sheetData>
    <row r="1" spans="1:10" s="3" customFormat="1" ht="18" x14ac:dyDescent="0.35">
      <c r="A1" s="2" t="s">
        <v>25</v>
      </c>
      <c r="E1" s="4"/>
      <c r="F1" s="4"/>
      <c r="G1" s="4"/>
      <c r="H1" s="4"/>
      <c r="I1" s="4"/>
      <c r="J1" s="4"/>
    </row>
    <row r="2" spans="1:10" s="3" customFormat="1" ht="18" x14ac:dyDescent="0.35">
      <c r="A2" s="2" t="s">
        <v>26</v>
      </c>
      <c r="E2" s="4"/>
      <c r="F2" s="4"/>
      <c r="G2" s="4"/>
      <c r="H2" s="4"/>
      <c r="I2" s="4"/>
      <c r="J2" s="4"/>
    </row>
    <row r="3" spans="1:10" s="7" customFormat="1" ht="15.6" x14ac:dyDescent="0.3">
      <c r="A3" s="5" t="s">
        <v>24</v>
      </c>
      <c r="B3" s="6"/>
      <c r="E3" s="8"/>
      <c r="F3" s="8"/>
      <c r="G3" s="8"/>
      <c r="H3" s="8"/>
      <c r="I3" s="8"/>
      <c r="J3" s="8"/>
    </row>
    <row r="4" spans="1:10" s="9" customFormat="1" ht="15.6" x14ac:dyDescent="0.3"/>
    <row r="5" spans="1:10" s="9" customFormat="1" ht="15.6" x14ac:dyDescent="0.3">
      <c r="A5" s="9" t="s">
        <v>20</v>
      </c>
      <c r="B5" s="10">
        <v>80000</v>
      </c>
    </row>
    <row r="6" spans="1:10" s="9" customFormat="1" ht="15.6" x14ac:dyDescent="0.3">
      <c r="A6" s="9" t="s">
        <v>19</v>
      </c>
      <c r="B6" s="10">
        <v>500000</v>
      </c>
    </row>
    <row r="7" spans="1:10" s="9" customFormat="1" ht="15.6" x14ac:dyDescent="0.3">
      <c r="A7" s="9" t="s">
        <v>12</v>
      </c>
      <c r="B7" s="11">
        <v>0.2</v>
      </c>
    </row>
    <row r="8" spans="1:10" s="9" customFormat="1" ht="15.6" x14ac:dyDescent="0.3">
      <c r="A8" s="9" t="s">
        <v>14</v>
      </c>
      <c r="B8" s="12">
        <v>2</v>
      </c>
    </row>
    <row r="9" spans="1:10" s="9" customFormat="1" ht="15.6" x14ac:dyDescent="0.3">
      <c r="A9" s="9" t="s">
        <v>15</v>
      </c>
      <c r="B9" s="10">
        <v>950000</v>
      </c>
    </row>
    <row r="10" spans="1:10" s="9" customFormat="1" ht="15.6" x14ac:dyDescent="0.3">
      <c r="A10" s="9" t="s">
        <v>16</v>
      </c>
      <c r="B10" s="10">
        <v>1000000</v>
      </c>
    </row>
    <row r="11" spans="1:10" s="9" customFormat="1" ht="15.6" x14ac:dyDescent="0.3">
      <c r="A11" s="9" t="s">
        <v>11</v>
      </c>
      <c r="B11" s="13"/>
    </row>
    <row r="12" spans="1:10" s="9" customFormat="1" ht="15.6" x14ac:dyDescent="0.3">
      <c r="A12" s="14" t="s">
        <v>17</v>
      </c>
      <c r="B12" s="15"/>
    </row>
    <row r="13" spans="1:10" s="9" customFormat="1" ht="15.6" x14ac:dyDescent="0.3">
      <c r="A13" s="9" t="s">
        <v>13</v>
      </c>
      <c r="B13" s="16">
        <f>B8*(1-B7)</f>
        <v>1.6</v>
      </c>
    </row>
    <row r="14" spans="1:10" s="9" customFormat="1" ht="15.6" x14ac:dyDescent="0.3">
      <c r="A14" s="9" t="s">
        <v>18</v>
      </c>
      <c r="B14" s="17">
        <f>B5/B13</f>
        <v>50000</v>
      </c>
    </row>
    <row r="15" spans="1:10" s="9" customFormat="1" ht="15.6" x14ac:dyDescent="0.3">
      <c r="A15" s="9" t="s">
        <v>22</v>
      </c>
      <c r="B15" s="17">
        <f>B14+B9</f>
        <v>1000000</v>
      </c>
    </row>
    <row r="16" spans="1:10" s="9" customFormat="1" ht="15.6" x14ac:dyDescent="0.3">
      <c r="A16" s="9" t="s">
        <v>1</v>
      </c>
      <c r="B16" s="17">
        <f>B8*B15</f>
        <v>2000000</v>
      </c>
    </row>
    <row r="17" spans="1:2" s="9" customFormat="1" ht="15.6" x14ac:dyDescent="0.3">
      <c r="A17" s="9" t="s">
        <v>3</v>
      </c>
      <c r="B17" s="17">
        <f>B6+B16</f>
        <v>2500000</v>
      </c>
    </row>
    <row r="18" spans="1:2" s="9" customFormat="1" ht="15.6" x14ac:dyDescent="0.3">
      <c r="A18" s="9" t="s">
        <v>21</v>
      </c>
      <c r="B18" s="17">
        <f>B6/B8</f>
        <v>250000</v>
      </c>
    </row>
    <row r="19" spans="1:2" s="9" customFormat="1" ht="15.6" x14ac:dyDescent="0.3">
      <c r="A19" s="9" t="s">
        <v>4</v>
      </c>
      <c r="B19" s="17">
        <f>B15+B18</f>
        <v>1250000</v>
      </c>
    </row>
    <row r="20" spans="1:2" s="9" customFormat="1" ht="15.6" x14ac:dyDescent="0.3">
      <c r="A20" s="9" t="s">
        <v>5</v>
      </c>
      <c r="B20" s="18">
        <f>B14/B15</f>
        <v>0.05</v>
      </c>
    </row>
    <row r="21" spans="1:2" s="9" customFormat="1" ht="15.6" x14ac:dyDescent="0.3">
      <c r="A21" s="9" t="s">
        <v>6</v>
      </c>
      <c r="B21" s="18">
        <f>B14/B19</f>
        <v>0.04</v>
      </c>
    </row>
    <row r="22" spans="1:2" s="9" customFormat="1" ht="15.6" x14ac:dyDescent="0.3">
      <c r="B22" s="13"/>
    </row>
    <row r="23" spans="1:2" s="9" customFormat="1" ht="15.6" x14ac:dyDescent="0.3">
      <c r="A23" s="14" t="s">
        <v>0</v>
      </c>
      <c r="B23" s="15"/>
    </row>
    <row r="24" spans="1:2" s="9" customFormat="1" ht="15.6" x14ac:dyDescent="0.3">
      <c r="A24" s="9" t="s">
        <v>2</v>
      </c>
      <c r="B24" s="19">
        <f>B10/B9</f>
        <v>1.0526315789473684</v>
      </c>
    </row>
    <row r="25" spans="1:2" s="9" customFormat="1" ht="15.6" x14ac:dyDescent="0.3">
      <c r="A25" s="9" t="s">
        <v>18</v>
      </c>
      <c r="B25" s="17">
        <f>B5/B24</f>
        <v>76000</v>
      </c>
    </row>
    <row r="26" spans="1:2" s="9" customFormat="1" ht="15.6" x14ac:dyDescent="0.3">
      <c r="A26" s="9" t="s">
        <v>22</v>
      </c>
      <c r="B26" s="17">
        <f>B25+B9</f>
        <v>1026000</v>
      </c>
    </row>
    <row r="27" spans="1:2" s="9" customFormat="1" ht="15.6" x14ac:dyDescent="0.3">
      <c r="A27" s="9" t="s">
        <v>1</v>
      </c>
      <c r="B27" s="17">
        <v>2000000</v>
      </c>
    </row>
    <row r="28" spans="1:2" s="9" customFormat="1" ht="15.6" x14ac:dyDescent="0.3">
      <c r="A28" s="9" t="s">
        <v>23</v>
      </c>
      <c r="B28" s="19">
        <f>B27/B26</f>
        <v>1.9493177387914229</v>
      </c>
    </row>
    <row r="29" spans="1:2" s="9" customFormat="1" ht="15.6" x14ac:dyDescent="0.3">
      <c r="A29" s="9" t="s">
        <v>3</v>
      </c>
      <c r="B29" s="17">
        <f>B27+B6</f>
        <v>2500000</v>
      </c>
    </row>
    <row r="30" spans="1:2" s="9" customFormat="1" ht="15.6" x14ac:dyDescent="0.3">
      <c r="A30" s="9" t="s">
        <v>21</v>
      </c>
      <c r="B30" s="17">
        <f>B6/B28</f>
        <v>256500</v>
      </c>
    </row>
    <row r="31" spans="1:2" s="9" customFormat="1" ht="15.6" x14ac:dyDescent="0.3">
      <c r="A31" s="9" t="s">
        <v>4</v>
      </c>
      <c r="B31" s="17">
        <f>B26+B30</f>
        <v>1282500</v>
      </c>
    </row>
    <row r="32" spans="1:2" s="9" customFormat="1" ht="15.6" x14ac:dyDescent="0.3">
      <c r="A32" s="9" t="s">
        <v>5</v>
      </c>
      <c r="B32" s="18">
        <f>B25/B26</f>
        <v>7.407407407407407E-2</v>
      </c>
    </row>
    <row r="33" spans="1:2" s="9" customFormat="1" ht="15.6" x14ac:dyDescent="0.3">
      <c r="A33" s="9" t="s">
        <v>6</v>
      </c>
      <c r="B33" s="18">
        <f>B25/B31</f>
        <v>5.9259259259259262E-2</v>
      </c>
    </row>
    <row r="34" spans="1:2" s="9" customFormat="1" ht="15.6" x14ac:dyDescent="0.3"/>
    <row r="35" spans="1:2" s="9" customFormat="1" ht="15.6" x14ac:dyDescent="0.3"/>
    <row r="36" spans="1:2" s="9" customFormat="1" ht="15.6" x14ac:dyDescent="0.3"/>
    <row r="37" spans="1:2" s="9" customFormat="1" ht="15.6" x14ac:dyDescent="0.3"/>
    <row r="38" spans="1:2" s="9" customFormat="1" ht="15.6" x14ac:dyDescent="0.3"/>
    <row r="39" spans="1:2" x14ac:dyDescent="0.3">
      <c r="A3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Convertible Note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2020-06-30T22:11:59Z</dcterms:created>
  <dcterms:modified xsi:type="dcterms:W3CDTF">2020-07-10T12:58:16Z</dcterms:modified>
</cp:coreProperties>
</file>