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1"/>
  </bookViews>
  <sheets>
    <sheet name="Copyright Notice" sheetId="2" r:id="rId1"/>
    <sheet name="Finding Comparable companies" sheetId="1" r:id="rId2"/>
  </sheets>
  <externalReferences>
    <externalReference r:id="rId3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0" i="1"/>
  <c r="E11" i="1"/>
  <c r="E12" i="1"/>
  <c r="E9" i="1"/>
  <c r="C14" i="1"/>
  <c r="C13" i="1"/>
  <c r="C12" i="1"/>
  <c r="C11" i="1"/>
  <c r="C10" i="1"/>
  <c r="C9" i="1"/>
  <c r="B17" i="1" l="1"/>
  <c r="C17" i="1"/>
  <c r="D17" i="1"/>
  <c r="B18" i="1"/>
  <c r="C18" i="1"/>
  <c r="D18" i="1"/>
  <c r="B19" i="1"/>
  <c r="C19" i="1"/>
  <c r="D19" i="1"/>
  <c r="B20" i="1"/>
  <c r="C20" i="1"/>
  <c r="D20" i="1"/>
  <c r="E17" i="1" l="1"/>
  <c r="E20" i="1"/>
  <c r="E19" i="1"/>
  <c r="E18" i="1"/>
</calcChain>
</file>

<file path=xl/sharedStrings.xml><?xml version="1.0" encoding="utf-8"?>
<sst xmlns="http://schemas.openxmlformats.org/spreadsheetml/2006/main" count="30" uniqueCount="26">
  <si>
    <t>Median</t>
  </si>
  <si>
    <t>Mean</t>
  </si>
  <si>
    <t>Lowest</t>
  </si>
  <si>
    <t>Highest</t>
  </si>
  <si>
    <t>n.a.</t>
  </si>
  <si>
    <t>Blue Apron</t>
  </si>
  <si>
    <t>Snap</t>
  </si>
  <si>
    <t>TripAdvisor</t>
  </si>
  <si>
    <t>Amazon</t>
  </si>
  <si>
    <t>1-800-FLOWERS</t>
  </si>
  <si>
    <t>Abercrombie &amp; Fitch</t>
  </si>
  <si>
    <t>Guess</t>
  </si>
  <si>
    <t>Lands' End</t>
  </si>
  <si>
    <t>Sales Multiple</t>
  </si>
  <si>
    <t>EBITDA multiple</t>
  </si>
  <si>
    <t>Comparable</t>
  </si>
  <si>
    <t>Fundamentals of Entrepreneurial Finance</t>
  </si>
  <si>
    <t>© 2020 Marco Da Rin and Thomas Hellmann</t>
  </si>
  <si>
    <t>green background = input cells (from which formulas derive results)</t>
  </si>
  <si>
    <t>Chapter 05</t>
  </si>
  <si>
    <t>Finding comparable companies</t>
  </si>
  <si>
    <t>(this table replicates and extends the Table in Box  5.3 in the book)</t>
  </si>
  <si>
    <t>Valuation for Stitch Fix based on EBITDA Multiple ($M)</t>
  </si>
  <si>
    <t>Valuation for Stitch Fix based on Sales Multiple ($M)</t>
  </si>
  <si>
    <t>StitchFix's long-term Sales</t>
  </si>
  <si>
    <t>StitchFix's long-term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</si>
</sst>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 ;\-#,##0\ "/>
    <numFmt numFmtId="165" formatCode="_-* #,##0.0_-;\-* #,##0.0_-;_-* &quot;-&quot;?_-;_-@_-"/>
    <numFmt numFmtId="166" formatCode="#,##0.0_ ;\-#,##0.0\ "/>
    <numFmt numFmtId="167" formatCode="_-* #,##0.00_-;\-* #,##0.00_-;_-* &quot;-&quot;??_-;_-@_-"/>
    <numFmt numFmtId="168" formatCode="_-* #,##0_-;\-* #,##0_-;_-* &quot;-&quot;??_-;_-@_-"/>
    <numFmt numFmtId="169" formatCode="0.0"/>
    <numFmt numFmtId="170" formatCode="_-* #,##0.0_-;\-* #,##0.0_-;_-* &quot;-&quot;??_-;_-@_-"/>
    <numFmt numFmtId="171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70" fontId="2" fillId="0" borderId="0" xfId="1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2" borderId="0" xfId="0" applyFont="1" applyFill="1"/>
    <xf numFmtId="169" fontId="2" fillId="2" borderId="0" xfId="0" applyNumberFormat="1" applyFont="1" applyFill="1"/>
    <xf numFmtId="168" fontId="2" fillId="2" borderId="0" xfId="1" applyNumberFormat="1" applyFont="1" applyFill="1"/>
    <xf numFmtId="168" fontId="3" fillId="2" borderId="0" xfId="1" applyNumberFormat="1" applyFont="1" applyFill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0" borderId="0" xfId="0" applyNumberFormat="1" applyFont="1" applyFill="1"/>
    <xf numFmtId="170" fontId="2" fillId="0" borderId="0" xfId="1" applyNumberFormat="1" applyFont="1" applyFill="1"/>
    <xf numFmtId="171" fontId="2" fillId="0" borderId="0" xfId="1" applyNumberFormat="1" applyFont="1" applyFill="1"/>
    <xf numFmtId="168" fontId="2" fillId="0" borderId="0" xfId="1" applyNumberFormat="1" applyFont="1" applyFill="1"/>
    <xf numFmtId="168" fontId="3" fillId="0" borderId="0" xfId="1" applyNumberFormat="1" applyFont="1" applyFill="1" applyAlignment="1">
      <alignment horizontal="right"/>
    </xf>
    <xf numFmtId="0" fontId="2" fillId="2" borderId="1" xfId="0" applyFont="1" applyFill="1" applyBorder="1"/>
    <xf numFmtId="168" fontId="3" fillId="2" borderId="1" xfId="1" applyNumberFormat="1" applyFont="1" applyFill="1" applyBorder="1" applyAlignment="1">
      <alignment horizontal="right"/>
    </xf>
    <xf numFmtId="168" fontId="3" fillId="0" borderId="1" xfId="1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0</xdr:col>
      <xdr:colOff>419100</xdr:colOff>
      <xdr:row>1</xdr:row>
      <xdr:rowOff>205740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7" sqref="A7"/>
    </sheetView>
  </sheetViews>
  <sheetFormatPr defaultRowHeight="14.4" x14ac:dyDescent="0.3"/>
  <cols>
    <col min="1" max="1" width="6.21875" customWidth="1"/>
  </cols>
  <sheetData>
    <row r="1" spans="1:2" ht="15" customHeight="1" x14ac:dyDescent="0.3"/>
    <row r="2" spans="1:2" ht="18.600000000000001" customHeight="1" x14ac:dyDescent="0.3"/>
    <row r="3" spans="1:2" ht="15.6" customHeight="1" x14ac:dyDescent="0.35">
      <c r="A3" s="13" t="s">
        <v>16</v>
      </c>
      <c r="B3" s="14"/>
    </row>
    <row r="4" spans="1:2" ht="18" x14ac:dyDescent="0.35">
      <c r="A4" s="13" t="s">
        <v>17</v>
      </c>
    </row>
    <row r="5" spans="1:2" ht="18" x14ac:dyDescent="0.35">
      <c r="A5" s="13" t="s">
        <v>19</v>
      </c>
    </row>
    <row r="6" spans="1:2" ht="18" x14ac:dyDescent="0.35">
      <c r="A6" s="13" t="s">
        <v>20</v>
      </c>
    </row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8" sqref="A8"/>
    </sheetView>
  </sheetViews>
  <sheetFormatPr defaultRowHeight="15.6" x14ac:dyDescent="0.3"/>
  <cols>
    <col min="1" max="1" width="64.33203125" style="1" customWidth="1"/>
    <col min="2" max="2" width="13.6640625" style="1" bestFit="1" customWidth="1"/>
    <col min="3" max="3" width="16.77734375" style="1" bestFit="1" customWidth="1"/>
    <col min="4" max="4" width="14.109375" style="1" bestFit="1" customWidth="1"/>
    <col min="5" max="5" width="16.77734375" style="1" bestFit="1" customWidth="1"/>
    <col min="6" max="6" width="13.109375" style="1" bestFit="1" customWidth="1"/>
    <col min="7" max="7" width="14.109375" style="1" bestFit="1" customWidth="1"/>
    <col min="8" max="16384" width="8.88671875" style="1"/>
  </cols>
  <sheetData>
    <row r="1" spans="1:10" s="16" customFormat="1" ht="18" x14ac:dyDescent="0.35">
      <c r="A1" s="15" t="s">
        <v>20</v>
      </c>
      <c r="E1" s="17"/>
      <c r="F1" s="17"/>
      <c r="G1" s="17"/>
      <c r="H1" s="17"/>
      <c r="I1" s="17"/>
      <c r="J1" s="17"/>
    </row>
    <row r="2" spans="1:10" s="16" customFormat="1" ht="18" x14ac:dyDescent="0.35">
      <c r="A2" s="15" t="s">
        <v>21</v>
      </c>
      <c r="E2" s="17"/>
      <c r="F2" s="17"/>
      <c r="G2" s="17"/>
      <c r="H2" s="17"/>
      <c r="I2" s="17"/>
      <c r="J2" s="17"/>
    </row>
    <row r="3" spans="1:10" s="16" customFormat="1" x14ac:dyDescent="0.3">
      <c r="A3" s="18" t="s">
        <v>18</v>
      </c>
      <c r="E3" s="17"/>
      <c r="F3" s="17"/>
      <c r="G3" s="17"/>
      <c r="H3" s="17"/>
      <c r="I3" s="17"/>
      <c r="J3" s="17"/>
    </row>
    <row r="5" spans="1:10" x14ac:dyDescent="0.3">
      <c r="A5" s="1" t="s">
        <v>24</v>
      </c>
      <c r="B5" s="11">
        <v>1036.7</v>
      </c>
      <c r="C5" s="2"/>
      <c r="D5" s="2"/>
      <c r="E5" s="2"/>
    </row>
    <row r="6" spans="1:10" x14ac:dyDescent="0.3">
      <c r="A6" s="1" t="s">
        <v>25</v>
      </c>
      <c r="B6" s="11">
        <v>23.1</v>
      </c>
      <c r="C6" s="2"/>
      <c r="D6" s="2"/>
      <c r="E6" s="2"/>
    </row>
    <row r="7" spans="1:10" x14ac:dyDescent="0.3">
      <c r="B7" s="2"/>
      <c r="C7" s="2"/>
      <c r="D7" s="2"/>
      <c r="E7" s="2"/>
    </row>
    <row r="8" spans="1:10" s="4" customFormat="1" ht="62.4" x14ac:dyDescent="0.3">
      <c r="A8" s="3" t="s">
        <v>15</v>
      </c>
      <c r="B8" s="28" t="s">
        <v>14</v>
      </c>
      <c r="C8" s="28" t="s">
        <v>22</v>
      </c>
      <c r="D8" s="28" t="s">
        <v>13</v>
      </c>
      <c r="E8" s="28" t="s">
        <v>23</v>
      </c>
    </row>
    <row r="9" spans="1:10" x14ac:dyDescent="0.3">
      <c r="A9" s="9" t="s">
        <v>12</v>
      </c>
      <c r="B9" s="10">
        <v>18</v>
      </c>
      <c r="C9" s="20">
        <f t="shared" ref="C9:C14" si="0">B9*$B$6</f>
        <v>415.8</v>
      </c>
      <c r="D9" s="10">
        <v>0.5</v>
      </c>
      <c r="E9" s="19">
        <f>D9*$B$5</f>
        <v>518.35</v>
      </c>
    </row>
    <row r="10" spans="1:10" x14ac:dyDescent="0.3">
      <c r="A10" s="9" t="s">
        <v>11</v>
      </c>
      <c r="B10" s="9">
        <v>8.8000000000000007</v>
      </c>
      <c r="C10" s="21">
        <f t="shared" si="0"/>
        <v>203.28000000000003</v>
      </c>
      <c r="D10" s="9">
        <v>0.5</v>
      </c>
      <c r="E10" s="19">
        <f t="shared" ref="E10:E16" si="1">D10*$B$5</f>
        <v>518.35</v>
      </c>
    </row>
    <row r="11" spans="1:10" x14ac:dyDescent="0.3">
      <c r="A11" s="9" t="s">
        <v>10</v>
      </c>
      <c r="B11" s="9">
        <v>5.3</v>
      </c>
      <c r="C11" s="21">
        <f t="shared" si="0"/>
        <v>122.43</v>
      </c>
      <c r="D11" s="9">
        <v>0.3</v>
      </c>
      <c r="E11" s="19">
        <f t="shared" si="1"/>
        <v>311.01</v>
      </c>
    </row>
    <row r="12" spans="1:10" x14ac:dyDescent="0.3">
      <c r="A12" s="9" t="s">
        <v>9</v>
      </c>
      <c r="B12" s="10">
        <v>8.6</v>
      </c>
      <c r="C12" s="21">
        <f t="shared" si="0"/>
        <v>198.66</v>
      </c>
      <c r="D12" s="10">
        <v>0.6</v>
      </c>
      <c r="E12" s="19">
        <f t="shared" si="1"/>
        <v>622.02</v>
      </c>
    </row>
    <row r="13" spans="1:10" x14ac:dyDescent="0.3">
      <c r="A13" s="9" t="s">
        <v>8</v>
      </c>
      <c r="B13" s="9">
        <v>43.6</v>
      </c>
      <c r="C13" s="21">
        <f t="shared" si="0"/>
        <v>1007.1600000000001</v>
      </c>
      <c r="D13" s="9">
        <v>3.5</v>
      </c>
      <c r="E13" s="19">
        <f>D13*$B$5</f>
        <v>3628.4500000000003</v>
      </c>
    </row>
    <row r="14" spans="1:10" x14ac:dyDescent="0.3">
      <c r="A14" s="9" t="s">
        <v>7</v>
      </c>
      <c r="B14" s="10">
        <v>21.5</v>
      </c>
      <c r="C14" s="22">
        <f t="shared" si="0"/>
        <v>496.65000000000003</v>
      </c>
      <c r="D14" s="10">
        <v>2.4</v>
      </c>
      <c r="E14" s="19">
        <f t="shared" si="1"/>
        <v>2488.08</v>
      </c>
    </row>
    <row r="15" spans="1:10" x14ac:dyDescent="0.3">
      <c r="A15" s="9" t="s">
        <v>6</v>
      </c>
      <c r="B15" s="12" t="s">
        <v>4</v>
      </c>
      <c r="C15" s="23" t="s">
        <v>4</v>
      </c>
      <c r="D15" s="10">
        <v>19</v>
      </c>
      <c r="E15" s="19">
        <f t="shared" si="1"/>
        <v>19697.3</v>
      </c>
    </row>
    <row r="16" spans="1:10" x14ac:dyDescent="0.3">
      <c r="A16" s="24" t="s">
        <v>5</v>
      </c>
      <c r="B16" s="25" t="s">
        <v>4</v>
      </c>
      <c r="C16" s="26" t="s">
        <v>4</v>
      </c>
      <c r="D16" s="24">
        <v>0.6</v>
      </c>
      <c r="E16" s="27">
        <f t="shared" si="1"/>
        <v>622.02</v>
      </c>
    </row>
    <row r="17" spans="1:5" x14ac:dyDescent="0.3">
      <c r="A17" s="5" t="s">
        <v>3</v>
      </c>
      <c r="B17" s="6">
        <f>MAX(B9:B16)</f>
        <v>43.6</v>
      </c>
      <c r="C17" s="7">
        <f>MAX(C9:C16)</f>
        <v>1007.1600000000001</v>
      </c>
      <c r="D17" s="6">
        <f>MAX(D9:D16)</f>
        <v>19</v>
      </c>
      <c r="E17" s="7">
        <f>MAX(E9:E16)</f>
        <v>19697.3</v>
      </c>
    </row>
    <row r="18" spans="1:5" x14ac:dyDescent="0.3">
      <c r="A18" s="5" t="s">
        <v>2</v>
      </c>
      <c r="B18" s="6">
        <f>MIN(B9:B16)</f>
        <v>5.3</v>
      </c>
      <c r="C18" s="7">
        <f>MIN(C9:C16)</f>
        <v>122.43</v>
      </c>
      <c r="D18" s="6">
        <f>MIN(D9:D16)</f>
        <v>0.3</v>
      </c>
      <c r="E18" s="7">
        <f>MIN(E9:E16)</f>
        <v>311.01</v>
      </c>
    </row>
    <row r="19" spans="1:5" x14ac:dyDescent="0.3">
      <c r="A19" s="5" t="s">
        <v>1</v>
      </c>
      <c r="B19" s="6">
        <f>AVERAGE(B9:B16)</f>
        <v>17.633333333333336</v>
      </c>
      <c r="C19" s="7">
        <f>AVERAGE(C9:C16)</f>
        <v>407.33</v>
      </c>
      <c r="D19" s="8">
        <f>AVERAGE(D9:D16)</f>
        <v>3.4250000000000003</v>
      </c>
      <c r="E19" s="7">
        <f>AVERAGE(E9:E16)</f>
        <v>3550.6974999999998</v>
      </c>
    </row>
    <row r="20" spans="1:5" x14ac:dyDescent="0.3">
      <c r="A20" s="5" t="s">
        <v>0</v>
      </c>
      <c r="B20" s="6">
        <f>MEDIAN(B9:B16)</f>
        <v>13.4</v>
      </c>
      <c r="C20" s="7">
        <f>MEDIAN(C9:C16)</f>
        <v>309.54000000000002</v>
      </c>
      <c r="D20" s="8">
        <f>MEDIAN(D9:D16)</f>
        <v>0.6</v>
      </c>
      <c r="E20" s="7">
        <f>MEDIAN(E9:E16)</f>
        <v>622.02</v>
      </c>
    </row>
  </sheetData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 Notice</vt:lpstr>
      <vt:lpstr>Finding Comparable companies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2020-06-29T20:59:43Z</dcterms:created>
  <dcterms:modified xsi:type="dcterms:W3CDTF">2021-05-14T17:48:19Z</dcterms:modified>
</cp:coreProperties>
</file>